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23174_se_com/Documents/Backup My Docs/New folder/2026/Distribution News/DN06_2026/"/>
    </mc:Choice>
  </mc:AlternateContent>
  <xr:revisionPtr revIDLastSave="0" documentId="8_{C4C3A41D-9FC5-4817-8A62-24813A39CC07}" xr6:coauthVersionLast="47" xr6:coauthVersionMax="47" xr10:uidLastSave="{00000000-0000-0000-0000-000000000000}"/>
  <bookViews>
    <workbookView xWindow="-110" yWindow="-110" windowWidth="19420" windowHeight="11500" xr2:uid="{341B8DFD-CB1D-4427-945D-18CD74DF8E1B}"/>
  </bookViews>
  <sheets>
    <sheet name="DN06 Wholesalers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E3" i="2" s="1"/>
  <c r="D4" i="2"/>
  <c r="E4" i="2" s="1"/>
  <c r="D5" i="2"/>
  <c r="E5" i="2" s="1"/>
  <c r="D6" i="2"/>
  <c r="E6" i="2" s="1"/>
  <c r="D7" i="2"/>
  <c r="E7" i="2" s="1"/>
  <c r="D8" i="2"/>
  <c r="E8" i="2" s="1"/>
  <c r="D9" i="2"/>
  <c r="E9" i="2" s="1"/>
  <c r="D10" i="2"/>
  <c r="E10" i="2" s="1"/>
  <c r="D11" i="2"/>
  <c r="E11" i="2" s="1"/>
  <c r="D12" i="2"/>
  <c r="E12" i="2" s="1"/>
  <c r="D13" i="2"/>
  <c r="E13" i="2" s="1"/>
  <c r="D14" i="2"/>
  <c r="E14" i="2" s="1"/>
  <c r="D15" i="2"/>
  <c r="E15" i="2" s="1"/>
  <c r="D16" i="2"/>
  <c r="E16" i="2" s="1"/>
  <c r="D17" i="2"/>
  <c r="E17" i="2" s="1"/>
  <c r="D18" i="2"/>
  <c r="E18" i="2" s="1"/>
  <c r="D19" i="2"/>
  <c r="E19" i="2" s="1"/>
  <c r="D20" i="2"/>
  <c r="E20" i="2" s="1"/>
  <c r="D21" i="2"/>
  <c r="E21" i="2" s="1"/>
  <c r="D22" i="2"/>
  <c r="E22" i="2" s="1"/>
  <c r="D23" i="2"/>
  <c r="E23" i="2" s="1"/>
  <c r="D24" i="2"/>
  <c r="E24" i="2" s="1"/>
  <c r="D25" i="2"/>
  <c r="E25" i="2" s="1"/>
  <c r="D26" i="2"/>
  <c r="E26" i="2" s="1"/>
  <c r="D27" i="2"/>
  <c r="E27" i="2" s="1"/>
  <c r="D28" i="2"/>
  <c r="E28" i="2" s="1"/>
  <c r="D29" i="2"/>
  <c r="E29" i="2" s="1"/>
  <c r="D30" i="2"/>
  <c r="E30" i="2" s="1"/>
  <c r="D31" i="2"/>
  <c r="E31" i="2" s="1"/>
  <c r="D32" i="2"/>
  <c r="E32" i="2" s="1"/>
  <c r="D33" i="2"/>
  <c r="E33" i="2" s="1"/>
  <c r="D34" i="2"/>
  <c r="E34" i="2" s="1"/>
  <c r="D35" i="2"/>
  <c r="E35" i="2" s="1"/>
  <c r="D36" i="2"/>
  <c r="E36" i="2" s="1"/>
  <c r="D37" i="2"/>
  <c r="E37" i="2" s="1"/>
  <c r="D38" i="2"/>
  <c r="E38" i="2" s="1"/>
  <c r="D39" i="2"/>
  <c r="E39" i="2" s="1"/>
  <c r="D40" i="2"/>
  <c r="E40" i="2" s="1"/>
  <c r="D41" i="2"/>
  <c r="E41" i="2" s="1"/>
  <c r="D42" i="2"/>
  <c r="E42" i="2" s="1"/>
  <c r="D43" i="2"/>
  <c r="E43" i="2" s="1"/>
  <c r="D44" i="2"/>
  <c r="E44" i="2" s="1"/>
  <c r="D45" i="2"/>
  <c r="E45" i="2" s="1"/>
  <c r="D46" i="2"/>
  <c r="E46" i="2" s="1"/>
  <c r="D47" i="2"/>
  <c r="E47" i="2" s="1"/>
  <c r="D48" i="2"/>
  <c r="E48" i="2" s="1"/>
  <c r="D49" i="2"/>
  <c r="E49" i="2" s="1"/>
  <c r="D50" i="2"/>
  <c r="E50" i="2" s="1"/>
  <c r="D51" i="2"/>
  <c r="E51" i="2" s="1"/>
  <c r="D52" i="2"/>
  <c r="E52" i="2" s="1"/>
  <c r="D53" i="2"/>
  <c r="E53" i="2" s="1"/>
  <c r="D54" i="2"/>
  <c r="E54" i="2" s="1"/>
  <c r="D55" i="2"/>
  <c r="E55" i="2" s="1"/>
  <c r="D56" i="2"/>
  <c r="E56" i="2" s="1"/>
  <c r="D57" i="2"/>
  <c r="E57" i="2" s="1"/>
  <c r="D2" i="2"/>
  <c r="E2" i="2" s="1"/>
</calcChain>
</file>

<file path=xl/sharedStrings.xml><?xml version="1.0" encoding="utf-8"?>
<sst xmlns="http://schemas.openxmlformats.org/spreadsheetml/2006/main" count="253" uniqueCount="152">
  <si>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</si>
  <si>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</si>
  <si>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</si>
  <si>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</si>
  <si>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</si>
  <si>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</si>
  <si>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</si>
  <si>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</si>
  <si>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</si>
  <si>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</si>
  <si>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</si>
  <si>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</si>
  <si>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</si>
  <si>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Smoke Alarm Transition &amp; New Heat Alarm</t>
  </si>
  <si>
    <t>CLI</t>
  </si>
  <si>
    <t>755HA5L</t>
  </si>
  <si>
    <t>Heat Alarm, Surface, 230V, Lithium Batt</t>
  </si>
  <si>
    <t>PCE</t>
  </si>
  <si>
    <t>3606488085057</t>
  </si>
  <si>
    <t>Available on 15.07.2026</t>
  </si>
  <si>
    <t>755PSMA5L</t>
  </si>
  <si>
    <t>Smoke Alarm 230V, 10yrs Lithium battery</t>
  </si>
  <si>
    <t>3606487696407</t>
  </si>
  <si>
    <t>755RLPSMA4</t>
  </si>
  <si>
    <t>755PSMA5</t>
  </si>
  <si>
    <t>Smoke Alarm 230V</t>
  </si>
  <si>
    <t>3606487696391</t>
  </si>
  <si>
    <t>755PSMA4</t>
  </si>
  <si>
    <t>755RB5</t>
  </si>
  <si>
    <t>Relay Base</t>
  </si>
  <si>
    <t>3606487696414</t>
  </si>
  <si>
    <t>755RB</t>
  </si>
  <si>
    <t>New MAXBAR Range</t>
  </si>
  <si>
    <t>MX9B113</t>
  </si>
  <si>
    <t>MAX9 Busbar 1PN 13 modules</t>
  </si>
  <si>
    <t>3606488056873</t>
  </si>
  <si>
    <t>MX9B115</t>
  </si>
  <si>
    <t>Available on 01.07.2026</t>
  </si>
  <si>
    <t>MX9B113N</t>
  </si>
  <si>
    <t>MAX9 Busbar 1PN w N Block Acc 13 modules</t>
  </si>
  <si>
    <t>3606488056811</t>
  </si>
  <si>
    <t>MX9B115N</t>
  </si>
  <si>
    <t>MX9B118</t>
  </si>
  <si>
    <t>MAX9 Busbar 1PN 18 modules</t>
  </si>
  <si>
    <t>3606488056880</t>
  </si>
  <si>
    <t>MX9B118N</t>
  </si>
  <si>
    <t>MAX9 Busbar 1PN w N Block Acc 18 modules</t>
  </si>
  <si>
    <t>3606488056828</t>
  </si>
  <si>
    <t>MX9B121</t>
  </si>
  <si>
    <t>MAX9 Busbar 1PN 21 modules</t>
  </si>
  <si>
    <t>3606488061976</t>
  </si>
  <si>
    <t>MX9B315</t>
  </si>
  <si>
    <t>MX9B313</t>
  </si>
  <si>
    <t>MAX9 Busbar 3PN 13 modules</t>
  </si>
  <si>
    <t>3606488056903</t>
  </si>
  <si>
    <t>MX9B313N</t>
  </si>
  <si>
    <t>MAX9 Busbar 3PN w N Block Acc 13 modules</t>
  </si>
  <si>
    <t>3606488056842</t>
  </si>
  <si>
    <t>MX9B315N</t>
  </si>
  <si>
    <t>MX9B318</t>
  </si>
  <si>
    <t>MAX9 Busbar 3PN 18 modules</t>
  </si>
  <si>
    <t>3606488056910</t>
  </si>
  <si>
    <t>MX9B318N</t>
  </si>
  <si>
    <t>MAX9 Busbar 3PN w N Block Acc 18 modules</t>
  </si>
  <si>
    <t>3606488056859</t>
  </si>
  <si>
    <t>MX9B321</t>
  </si>
  <si>
    <t>MAX9 Busbar 3PN 21 modules</t>
  </si>
  <si>
    <t>3606488061983</t>
  </si>
  <si>
    <t>Schneider Electric Material Reference</t>
  </si>
  <si>
    <t>Wholesale List Price (excl GST)</t>
  </si>
  <si>
    <t>9001KES18RES1</t>
  </si>
  <si>
    <t>92.51</t>
  </si>
  <si>
    <t>9001KES18RES2</t>
  </si>
  <si>
    <t>153.51</t>
  </si>
  <si>
    <t>9001KES18RES3</t>
  </si>
  <si>
    <t>9001KR18</t>
  </si>
  <si>
    <t>166.32</t>
  </si>
  <si>
    <t>MX9SB113F</t>
  </si>
  <si>
    <t>82.50</t>
  </si>
  <si>
    <t>MX9SB113S</t>
  </si>
  <si>
    <t>MX9SB118F</t>
  </si>
  <si>
    <t>97.50</t>
  </si>
  <si>
    <t>MX9SB118S</t>
  </si>
  <si>
    <t>MX9SB213F</t>
  </si>
  <si>
    <t>120.00</t>
  </si>
  <si>
    <t>MX9SB213S</t>
  </si>
  <si>
    <t>MX9SB218F</t>
  </si>
  <si>
    <t>135.00</t>
  </si>
  <si>
    <t>MX9SB218S</t>
  </si>
  <si>
    <t>MX9SB224F</t>
  </si>
  <si>
    <t>375.00</t>
  </si>
  <si>
    <t>MX9SB224S</t>
  </si>
  <si>
    <t>MX9SB313F</t>
  </si>
  <si>
    <t>165.00</t>
  </si>
  <si>
    <t>MX9SB313S</t>
  </si>
  <si>
    <t>MX9SB318F</t>
  </si>
  <si>
    <t>330.00</t>
  </si>
  <si>
    <t>MX9SB318S</t>
  </si>
  <si>
    <t>MX9SB413F</t>
  </si>
  <si>
    <t>315.00</t>
  </si>
  <si>
    <t>MX9SB413S</t>
  </si>
  <si>
    <t>MX9SB418F</t>
  </si>
  <si>
    <t>480.00</t>
  </si>
  <si>
    <t>MX9SB418S</t>
  </si>
  <si>
    <t>MX9SBWP212S</t>
  </si>
  <si>
    <t>472.50</t>
  </si>
  <si>
    <t>MX9SBWP312S</t>
  </si>
  <si>
    <t>712.50</t>
  </si>
  <si>
    <t>XV6C21B</t>
  </si>
  <si>
    <t>90.00</t>
  </si>
  <si>
    <t>XV6C21BL</t>
  </si>
  <si>
    <t>XV6C21BLW</t>
  </si>
  <si>
    <t>XV6C21BP</t>
  </si>
  <si>
    <t>102.00</t>
  </si>
  <si>
    <t>XV6C21BPW</t>
  </si>
  <si>
    <t>XV6C21BW</t>
  </si>
  <si>
    <t>XV6C21M</t>
  </si>
  <si>
    <t>294.00</t>
  </si>
  <si>
    <t>XV6C23</t>
  </si>
  <si>
    <t>94.00</t>
  </si>
  <si>
    <t>XV6C23C</t>
  </si>
  <si>
    <t>107.00</t>
  </si>
  <si>
    <t>XV6C24</t>
  </si>
  <si>
    <t>XV6C24C</t>
  </si>
  <si>
    <t>XV6C25</t>
  </si>
  <si>
    <t>XV6C25C</t>
  </si>
  <si>
    <t>XV6C26</t>
  </si>
  <si>
    <t>XV6C26C</t>
  </si>
  <si>
    <t>XV6C27</t>
  </si>
  <si>
    <t>XV6C28</t>
  </si>
  <si>
    <t>XV6C29</t>
  </si>
  <si>
    <t>242.00</t>
  </si>
  <si>
    <t>XV6C51W</t>
  </si>
  <si>
    <t>320.00</t>
  </si>
  <si>
    <t>XV6C53</t>
  </si>
  <si>
    <t>119.00</t>
  </si>
  <si>
    <t>XV6C54</t>
  </si>
  <si>
    <t>XV6C55</t>
  </si>
  <si>
    <t>XV6C56</t>
  </si>
  <si>
    <t>XV6C57</t>
  </si>
  <si>
    <t>XV6C58</t>
  </si>
  <si>
    <t>XV6C9S</t>
  </si>
  <si>
    <t>122.00</t>
  </si>
  <si>
    <t>XV6C9SW</t>
  </si>
  <si>
    <t>XV6C9T</t>
  </si>
  <si>
    <t>180.00</t>
  </si>
  <si>
    <t>XV6C9TW</t>
  </si>
  <si>
    <t>XV6C9V</t>
  </si>
  <si>
    <t>545.00</t>
  </si>
  <si>
    <t>XV6C9VW</t>
  </si>
  <si>
    <t>XVZ02W</t>
  </si>
  <si>
    <t>21.10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</si>
</sst>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8" borderId="8" applyNumberFormat="0" applyFont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2" fillId="0" borderId="0" xfId="0" applyFont="1"/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" xfId="50" xr:uid="{DEDA7BD0-3C57-422B-A6F3-3D2690309758}"/>
    <cellStyle name="Normal 11" xfId="51" xr:uid="{B080933C-CDFE-4074-8B64-0A0D8536C7AD}"/>
    <cellStyle name="Normal 12" xfId="52" xr:uid="{216999E6-2524-404A-91A2-0753C7DE44FB}"/>
    <cellStyle name="Normal 13" xfId="42" xr:uid="{7CB9EA60-675A-4795-9104-D7CB70F0A6BA}"/>
    <cellStyle name="Normal 2" xfId="43" xr:uid="{1FBEEEE8-55CE-4CC8-8731-DB7B988022C1}"/>
    <cellStyle name="Normal 3" xfId="44" xr:uid="{0E727812-E338-46B5-AB41-96DA4660855C}"/>
    <cellStyle name="Normal 4" xfId="45" xr:uid="{DCA30CE9-ADEB-4ED6-97B7-102ECB98CB9D}"/>
    <cellStyle name="Normal 5" xfId="46" xr:uid="{5EF9D31A-1395-412B-9929-F88CB654CDF4}"/>
    <cellStyle name="Normal 6" xfId="47" xr:uid="{75C18008-0882-41B4-9132-9D8273B5B06B}"/>
    <cellStyle name="Normal 7" xfId="1" xr:uid="{45431B3D-40C6-4888-AF3A-8B3646982E4E}"/>
    <cellStyle name="Normal 8" xfId="48" xr:uid="{9F135043-873A-419C-90B1-EC4EDF14084C}"/>
    <cellStyle name="Normal 9" xfId="49" xr:uid="{E6796596-B498-46D5-A640-A6774F3A61CD}"/>
    <cellStyle name="Note 2" xfId="53" xr:uid="{B284401E-F8E8-43F8-8D08-4DC4FDB39E09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DC9AC-046F-4D36-8172-6FAE9C39B011}">
  <dimension ref="A1:M18"/>
  <sheetViews>
    <sheetView tabSelected="1" zoomScale="85" zoomScaleNormal="85" workbookViewId="0">
      <selection activeCell="D14" sqref="D14"/>
    </sheetView>
  </sheetViews>
  <sheetFormatPr defaultRowHeight="14.45"/>
  <cols>
    <col min="1" max="1" width="25.42578125" bestFit="1" customWidth="1"/>
    <col min="2" max="2" width="18" bestFit="1" customWidth="1"/>
    <col min="3" max="3" width="11.140625" customWidth="1"/>
    <col min="4" max="4" width="18" bestFit="1" customWidth="1"/>
    <col min="5" max="5" width="38.42578125" bestFit="1" customWidth="1"/>
    <col min="6" max="6" width="18.85546875" bestFit="1" customWidth="1"/>
    <col min="7" max="7" width="18" bestFit="1" customWidth="1"/>
    <col min="8" max="8" width="3.85546875" bestFit="1" customWidth="1"/>
    <col min="9" max="9" width="5.42578125" bestFit="1" customWidth="1"/>
    <col min="10" max="10" width="15.28515625" bestFit="1" customWidth="1"/>
    <col min="11" max="11" width="15" bestFit="1" customWidth="1"/>
    <col min="12" max="12" width="19.7109375" bestFit="1" customWidth="1"/>
    <col min="13" max="13" width="23.5703125" customWidth="1"/>
  </cols>
  <sheetData>
    <row r="1" spans="1:13" s="5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95">
      <c r="A2" s="3" t="s">
        <v>13</v>
      </c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1"/>
    </row>
    <row r="3" spans="1:13" s="4" customFormat="1">
      <c r="A3" s="6" t="s">
        <v>14</v>
      </c>
      <c r="B3" s="7" t="s">
        <v>15</v>
      </c>
      <c r="C3" s="7"/>
      <c r="D3" s="7" t="s">
        <v>15</v>
      </c>
      <c r="E3" s="7" t="s">
        <v>16</v>
      </c>
      <c r="F3" s="8">
        <v>129.15</v>
      </c>
      <c r="G3" s="9">
        <v>142.07</v>
      </c>
      <c r="H3" s="7">
        <v>1</v>
      </c>
      <c r="I3" s="7" t="s">
        <v>17</v>
      </c>
      <c r="J3" s="7" t="s">
        <v>18</v>
      </c>
      <c r="K3" s="7" t="s">
        <v>18</v>
      </c>
      <c r="L3" s="7"/>
      <c r="M3" s="7" t="s">
        <v>19</v>
      </c>
    </row>
    <row r="4" spans="1:13" s="4" customFormat="1">
      <c r="A4" s="6" t="s">
        <v>14</v>
      </c>
      <c r="B4" s="7" t="s">
        <v>20</v>
      </c>
      <c r="C4" s="7"/>
      <c r="D4" s="7" t="s">
        <v>20</v>
      </c>
      <c r="E4" s="7" t="s">
        <v>21</v>
      </c>
      <c r="F4" s="8">
        <v>103.38</v>
      </c>
      <c r="G4" s="9">
        <v>113.72</v>
      </c>
      <c r="H4" s="7">
        <v>1</v>
      </c>
      <c r="I4" s="7" t="s">
        <v>17</v>
      </c>
      <c r="J4" s="7" t="s">
        <v>22</v>
      </c>
      <c r="K4" s="7" t="s">
        <v>22</v>
      </c>
      <c r="L4" s="7" t="s">
        <v>23</v>
      </c>
      <c r="M4" s="7" t="s">
        <v>19</v>
      </c>
    </row>
    <row r="5" spans="1:13" s="4" customFormat="1">
      <c r="A5" s="6" t="s">
        <v>14</v>
      </c>
      <c r="B5" s="7" t="s">
        <v>24</v>
      </c>
      <c r="C5" s="7"/>
      <c r="D5" s="7" t="s">
        <v>24</v>
      </c>
      <c r="E5" s="7" t="s">
        <v>25</v>
      </c>
      <c r="F5" s="8">
        <v>58.11</v>
      </c>
      <c r="G5" s="9">
        <v>63.92</v>
      </c>
      <c r="H5" s="7">
        <v>1</v>
      </c>
      <c r="I5" s="7" t="s">
        <v>17</v>
      </c>
      <c r="J5" s="7" t="s">
        <v>26</v>
      </c>
      <c r="K5" s="7" t="s">
        <v>26</v>
      </c>
      <c r="L5" s="7" t="s">
        <v>27</v>
      </c>
      <c r="M5" s="7" t="s">
        <v>19</v>
      </c>
    </row>
    <row r="6" spans="1:13" s="4" customFormat="1">
      <c r="A6" s="6" t="s">
        <v>14</v>
      </c>
      <c r="B6" s="7" t="s">
        <v>28</v>
      </c>
      <c r="C6" s="7"/>
      <c r="D6" s="7" t="s">
        <v>28</v>
      </c>
      <c r="E6" s="7" t="s">
        <v>29</v>
      </c>
      <c r="F6" s="8">
        <v>105.24</v>
      </c>
      <c r="G6" s="9">
        <v>115.76</v>
      </c>
      <c r="H6" s="7">
        <v>1</v>
      </c>
      <c r="I6" s="7" t="s">
        <v>17</v>
      </c>
      <c r="J6" s="7" t="s">
        <v>30</v>
      </c>
      <c r="K6" s="7" t="s">
        <v>30</v>
      </c>
      <c r="L6" s="7" t="s">
        <v>31</v>
      </c>
      <c r="M6" s="7" t="s">
        <v>19</v>
      </c>
    </row>
    <row r="7" spans="1:13">
      <c r="A7" s="3" t="s">
        <v>32</v>
      </c>
      <c r="F7" s="8"/>
      <c r="G7" s="9"/>
    </row>
    <row r="8" spans="1:13" s="4" customFormat="1">
      <c r="A8" s="6" t="s">
        <v>14</v>
      </c>
      <c r="B8" s="7" t="s">
        <v>33</v>
      </c>
      <c r="C8" s="7"/>
      <c r="D8" s="7" t="s">
        <v>33</v>
      </c>
      <c r="E8" s="7" t="s">
        <v>34</v>
      </c>
      <c r="F8" s="8">
        <v>80</v>
      </c>
      <c r="G8" s="9">
        <v>88</v>
      </c>
      <c r="H8" s="7">
        <v>1</v>
      </c>
      <c r="I8" s="7" t="s">
        <v>17</v>
      </c>
      <c r="J8" s="7" t="s">
        <v>35</v>
      </c>
      <c r="K8" s="7" t="s">
        <v>35</v>
      </c>
      <c r="L8" s="7" t="s">
        <v>36</v>
      </c>
      <c r="M8" s="7" t="s">
        <v>37</v>
      </c>
    </row>
    <row r="9" spans="1:13" s="4" customFormat="1">
      <c r="A9" s="6" t="s">
        <v>14</v>
      </c>
      <c r="B9" s="7" t="s">
        <v>38</v>
      </c>
      <c r="C9" s="7"/>
      <c r="D9" s="7" t="s">
        <v>38</v>
      </c>
      <c r="E9" s="7" t="s">
        <v>39</v>
      </c>
      <c r="F9" s="8">
        <v>75</v>
      </c>
      <c r="G9" s="9">
        <v>82.5</v>
      </c>
      <c r="H9" s="7">
        <v>1</v>
      </c>
      <c r="I9" s="7" t="s">
        <v>17</v>
      </c>
      <c r="J9" s="7" t="s">
        <v>40</v>
      </c>
      <c r="K9" s="7" t="s">
        <v>40</v>
      </c>
      <c r="L9" s="7" t="s">
        <v>41</v>
      </c>
      <c r="M9" s="7" t="s">
        <v>37</v>
      </c>
    </row>
    <row r="10" spans="1:13" s="4" customFormat="1">
      <c r="A10" s="6" t="s">
        <v>14</v>
      </c>
      <c r="B10" s="7" t="s">
        <v>42</v>
      </c>
      <c r="C10" s="7"/>
      <c r="D10" s="7" t="s">
        <v>42</v>
      </c>
      <c r="E10" s="7" t="s">
        <v>43</v>
      </c>
      <c r="F10" s="8">
        <v>90</v>
      </c>
      <c r="G10" s="9">
        <v>99</v>
      </c>
      <c r="H10" s="7">
        <v>1</v>
      </c>
      <c r="I10" s="7" t="s">
        <v>17</v>
      </c>
      <c r="J10" s="7" t="s">
        <v>44</v>
      </c>
      <c r="K10" s="7" t="s">
        <v>44</v>
      </c>
      <c r="L10" s="7" t="s">
        <v>36</v>
      </c>
      <c r="M10" s="7" t="s">
        <v>37</v>
      </c>
    </row>
    <row r="11" spans="1:13" s="4" customFormat="1">
      <c r="A11" s="6" t="s">
        <v>14</v>
      </c>
      <c r="B11" s="7" t="s">
        <v>45</v>
      </c>
      <c r="C11" s="7"/>
      <c r="D11" s="7" t="s">
        <v>45</v>
      </c>
      <c r="E11" s="7" t="s">
        <v>46</v>
      </c>
      <c r="F11" s="8">
        <v>85</v>
      </c>
      <c r="G11" s="9">
        <v>93.5</v>
      </c>
      <c r="H11" s="7">
        <v>1</v>
      </c>
      <c r="I11" s="7" t="s">
        <v>17</v>
      </c>
      <c r="J11" s="7" t="s">
        <v>47</v>
      </c>
      <c r="K11" s="7" t="s">
        <v>47</v>
      </c>
      <c r="L11" s="7" t="s">
        <v>41</v>
      </c>
      <c r="M11" s="7" t="s">
        <v>37</v>
      </c>
    </row>
    <row r="12" spans="1:13" s="4" customFormat="1">
      <c r="A12" s="6" t="s">
        <v>14</v>
      </c>
      <c r="B12" s="7" t="s">
        <v>48</v>
      </c>
      <c r="C12" s="7"/>
      <c r="D12" s="7" t="s">
        <v>48</v>
      </c>
      <c r="E12" s="7" t="s">
        <v>49</v>
      </c>
      <c r="F12" s="8">
        <v>110</v>
      </c>
      <c r="G12" s="9">
        <v>121</v>
      </c>
      <c r="H12" s="7">
        <v>1</v>
      </c>
      <c r="I12" s="7" t="s">
        <v>17</v>
      </c>
      <c r="J12" s="7" t="s">
        <v>50</v>
      </c>
      <c r="K12" s="7" t="s">
        <v>50</v>
      </c>
      <c r="L12" s="7" t="s">
        <v>51</v>
      </c>
      <c r="M12" s="7" t="s">
        <v>37</v>
      </c>
    </row>
    <row r="13" spans="1:13" s="4" customFormat="1">
      <c r="A13" s="6" t="s">
        <v>14</v>
      </c>
      <c r="B13" s="7" t="s">
        <v>52</v>
      </c>
      <c r="C13" s="7"/>
      <c r="D13" s="7" t="s">
        <v>52</v>
      </c>
      <c r="E13" s="7" t="s">
        <v>53</v>
      </c>
      <c r="F13" s="8">
        <v>125</v>
      </c>
      <c r="G13" s="9">
        <v>137.5</v>
      </c>
      <c r="H13" s="7">
        <v>1</v>
      </c>
      <c r="I13" s="7" t="s">
        <v>17</v>
      </c>
      <c r="J13" s="7" t="s">
        <v>54</v>
      </c>
      <c r="K13" s="7" t="s">
        <v>54</v>
      </c>
      <c r="L13" s="7" t="s">
        <v>51</v>
      </c>
      <c r="M13" s="7" t="s">
        <v>37</v>
      </c>
    </row>
    <row r="14" spans="1:13" s="4" customFormat="1">
      <c r="A14" s="6" t="s">
        <v>14</v>
      </c>
      <c r="B14" s="7" t="s">
        <v>55</v>
      </c>
      <c r="C14" s="7"/>
      <c r="D14" s="7" t="s">
        <v>55</v>
      </c>
      <c r="E14" s="7" t="s">
        <v>56</v>
      </c>
      <c r="F14" s="8">
        <v>115</v>
      </c>
      <c r="G14" s="9">
        <v>126.5</v>
      </c>
      <c r="H14" s="7">
        <v>1</v>
      </c>
      <c r="I14" s="7" t="s">
        <v>17</v>
      </c>
      <c r="J14" s="7" t="s">
        <v>57</v>
      </c>
      <c r="K14" s="7" t="s">
        <v>57</v>
      </c>
      <c r="L14" s="7" t="s">
        <v>58</v>
      </c>
      <c r="M14" s="7" t="s">
        <v>37</v>
      </c>
    </row>
    <row r="15" spans="1:13" s="4" customFormat="1">
      <c r="A15" s="6" t="s">
        <v>14</v>
      </c>
      <c r="B15" s="7" t="s">
        <v>59</v>
      </c>
      <c r="C15" s="7"/>
      <c r="D15" s="7" t="s">
        <v>59</v>
      </c>
      <c r="E15" s="7" t="s">
        <v>60</v>
      </c>
      <c r="F15" s="8">
        <v>145</v>
      </c>
      <c r="G15" s="9">
        <v>159.5</v>
      </c>
      <c r="H15" s="7">
        <v>1</v>
      </c>
      <c r="I15" s="7" t="s">
        <v>17</v>
      </c>
      <c r="J15" s="7" t="s">
        <v>61</v>
      </c>
      <c r="K15" s="7" t="s">
        <v>61</v>
      </c>
      <c r="L15" s="7" t="s">
        <v>51</v>
      </c>
      <c r="M15" s="7" t="s">
        <v>37</v>
      </c>
    </row>
    <row r="16" spans="1:13" s="4" customFormat="1">
      <c r="A16" s="6" t="s">
        <v>14</v>
      </c>
      <c r="B16" s="7" t="s">
        <v>62</v>
      </c>
      <c r="C16" s="7"/>
      <c r="D16" s="7" t="s">
        <v>62</v>
      </c>
      <c r="E16" s="7" t="s">
        <v>63</v>
      </c>
      <c r="F16" s="8">
        <v>135</v>
      </c>
      <c r="G16" s="9">
        <v>148.5</v>
      </c>
      <c r="H16" s="7">
        <v>1</v>
      </c>
      <c r="I16" s="7" t="s">
        <v>17</v>
      </c>
      <c r="J16" s="7" t="s">
        <v>64</v>
      </c>
      <c r="K16" s="7" t="s">
        <v>64</v>
      </c>
      <c r="L16" s="7" t="s">
        <v>58</v>
      </c>
      <c r="M16" s="7" t="s">
        <v>37</v>
      </c>
    </row>
    <row r="17" spans="1:13" s="4" customFormat="1">
      <c r="A17" s="6" t="s">
        <v>14</v>
      </c>
      <c r="B17" s="7" t="s">
        <v>65</v>
      </c>
      <c r="C17" s="7"/>
      <c r="D17" s="7" t="s">
        <v>65</v>
      </c>
      <c r="E17" s="7" t="s">
        <v>66</v>
      </c>
      <c r="F17" s="8">
        <v>155</v>
      </c>
      <c r="G17" s="9">
        <v>170.5</v>
      </c>
      <c r="H17" s="7">
        <v>1</v>
      </c>
      <c r="I17" s="7" t="s">
        <v>17</v>
      </c>
      <c r="J17" s="7" t="s">
        <v>67</v>
      </c>
      <c r="K17" s="7" t="s">
        <v>67</v>
      </c>
      <c r="L17" s="7"/>
      <c r="M17" s="7" t="s">
        <v>37</v>
      </c>
    </row>
    <row r="18" spans="1:13" ht="15"/>
  </sheetData>
  <pageMargins left="0.7" right="0.7" top="0.75" bottom="0.75" header="0.3" footer="0.3"/>
  <headerFooter>
    <oddFooter>&amp;C_x000D_&amp;1#&amp;"Aptos"&amp;6&amp;K626469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D709-82A9-4FF9-B0BA-AE2D8100058E}">
  <dimension ref="A1:E57"/>
  <sheetViews>
    <sheetView topLeftCell="A15" workbookViewId="0">
      <selection activeCell="D31" sqref="D31"/>
    </sheetView>
  </sheetViews>
  <sheetFormatPr defaultRowHeight="14.45"/>
  <cols>
    <col min="1" max="1" width="32.5703125" bestFit="1" customWidth="1"/>
  </cols>
  <sheetData>
    <row r="1" spans="1:5" s="10" customFormat="1">
      <c r="A1" s="10" t="s">
        <v>68</v>
      </c>
      <c r="B1" s="10" t="s">
        <v>69</v>
      </c>
    </row>
    <row r="2" spans="1:5">
      <c r="A2" t="s">
        <v>70</v>
      </c>
      <c r="B2" t="s">
        <v>71</v>
      </c>
      <c r="C2">
        <v>92.51</v>
      </c>
      <c r="D2" t="e">
        <f>INDEX('DN06 Wholesalers'!$M:$M,MATCH(Sheet1!A2,'DN06 Wholesalers'!$D:$D,0))</f>
        <v>#N/A</v>
      </c>
      <c r="E2" t="e">
        <f>B2=D2</f>
        <v>#N/A</v>
      </c>
    </row>
    <row r="3" spans="1:5">
      <c r="A3" t="s">
        <v>72</v>
      </c>
      <c r="B3" t="s">
        <v>73</v>
      </c>
      <c r="C3">
        <v>153.51</v>
      </c>
      <c r="D3" t="e">
        <f>INDEX('DN06 Wholesalers'!$M:$M,MATCH(Sheet1!A3,'DN06 Wholesalers'!$D:$D,0))</f>
        <v>#N/A</v>
      </c>
      <c r="E3" t="e">
        <f t="shared" ref="E3:E57" si="0">B3=D3</f>
        <v>#N/A</v>
      </c>
    </row>
    <row r="4" spans="1:5">
      <c r="A4" t="s">
        <v>74</v>
      </c>
      <c r="B4" t="s">
        <v>73</v>
      </c>
      <c r="C4">
        <v>153.51</v>
      </c>
      <c r="D4" t="e">
        <f>INDEX('DN06 Wholesalers'!$M:$M,MATCH(Sheet1!A4,'DN06 Wholesalers'!$D:$D,0))</f>
        <v>#N/A</v>
      </c>
      <c r="E4" t="e">
        <f t="shared" si="0"/>
        <v>#N/A</v>
      </c>
    </row>
    <row r="5" spans="1:5">
      <c r="A5" t="s">
        <v>75</v>
      </c>
      <c r="B5" t="s">
        <v>76</v>
      </c>
      <c r="C5">
        <v>166.32</v>
      </c>
      <c r="D5" t="e">
        <f>INDEX('DN06 Wholesalers'!$M:$M,MATCH(Sheet1!A5,'DN06 Wholesalers'!$D:$D,0))</f>
        <v>#N/A</v>
      </c>
      <c r="E5" t="e">
        <f t="shared" si="0"/>
        <v>#N/A</v>
      </c>
    </row>
    <row r="6" spans="1:5">
      <c r="A6" t="s">
        <v>77</v>
      </c>
      <c r="B6" t="s">
        <v>78</v>
      </c>
      <c r="C6">
        <v>82.5</v>
      </c>
      <c r="D6" t="e">
        <f>INDEX('DN06 Wholesalers'!$M:$M,MATCH(Sheet1!A6,'DN06 Wholesalers'!$D:$D,0))</f>
        <v>#N/A</v>
      </c>
      <c r="E6" t="e">
        <f t="shared" si="0"/>
        <v>#N/A</v>
      </c>
    </row>
    <row r="7" spans="1:5">
      <c r="A7" t="s">
        <v>79</v>
      </c>
      <c r="B7" t="s">
        <v>78</v>
      </c>
      <c r="C7">
        <v>82.5</v>
      </c>
      <c r="D7" t="e">
        <f>INDEX('DN06 Wholesalers'!$M:$M,MATCH(Sheet1!A7,'DN06 Wholesalers'!$D:$D,0))</f>
        <v>#N/A</v>
      </c>
      <c r="E7" t="e">
        <f t="shared" si="0"/>
        <v>#N/A</v>
      </c>
    </row>
    <row r="8" spans="1:5">
      <c r="A8" t="s">
        <v>80</v>
      </c>
      <c r="B8" t="s">
        <v>81</v>
      </c>
      <c r="C8">
        <v>97.5</v>
      </c>
      <c r="D8" t="e">
        <f>INDEX('DN06 Wholesalers'!$M:$M,MATCH(Sheet1!A8,'DN06 Wholesalers'!$D:$D,0))</f>
        <v>#N/A</v>
      </c>
      <c r="E8" t="e">
        <f t="shared" si="0"/>
        <v>#N/A</v>
      </c>
    </row>
    <row r="9" spans="1:5">
      <c r="A9" t="s">
        <v>82</v>
      </c>
      <c r="B9" t="s">
        <v>81</v>
      </c>
      <c r="C9">
        <v>97.5</v>
      </c>
      <c r="D9" t="e">
        <f>INDEX('DN06 Wholesalers'!$M:$M,MATCH(Sheet1!A9,'DN06 Wholesalers'!$D:$D,0))</f>
        <v>#N/A</v>
      </c>
      <c r="E9" t="e">
        <f t="shared" si="0"/>
        <v>#N/A</v>
      </c>
    </row>
    <row r="10" spans="1:5">
      <c r="A10" t="s">
        <v>83</v>
      </c>
      <c r="B10" t="s">
        <v>84</v>
      </c>
      <c r="C10">
        <v>120</v>
      </c>
      <c r="D10" t="e">
        <f>INDEX('DN06 Wholesalers'!$M:$M,MATCH(Sheet1!A10,'DN06 Wholesalers'!$D:$D,0))</f>
        <v>#N/A</v>
      </c>
      <c r="E10" t="e">
        <f t="shared" si="0"/>
        <v>#N/A</v>
      </c>
    </row>
    <row r="11" spans="1:5">
      <c r="A11" t="s">
        <v>85</v>
      </c>
      <c r="B11" t="s">
        <v>84</v>
      </c>
      <c r="C11">
        <v>120</v>
      </c>
      <c r="D11" t="e">
        <f>INDEX('DN06 Wholesalers'!$M:$M,MATCH(Sheet1!A11,'DN06 Wholesalers'!$D:$D,0))</f>
        <v>#N/A</v>
      </c>
      <c r="E11" t="e">
        <f t="shared" si="0"/>
        <v>#N/A</v>
      </c>
    </row>
    <row r="12" spans="1:5">
      <c r="A12" t="s">
        <v>86</v>
      </c>
      <c r="B12" t="s">
        <v>87</v>
      </c>
      <c r="C12">
        <v>135</v>
      </c>
      <c r="D12" t="e">
        <f>INDEX('DN06 Wholesalers'!$M:$M,MATCH(Sheet1!A12,'DN06 Wholesalers'!$D:$D,0))</f>
        <v>#N/A</v>
      </c>
      <c r="E12" t="e">
        <f t="shared" si="0"/>
        <v>#N/A</v>
      </c>
    </row>
    <row r="13" spans="1:5">
      <c r="A13" t="s">
        <v>88</v>
      </c>
      <c r="B13" t="s">
        <v>87</v>
      </c>
      <c r="C13">
        <v>135</v>
      </c>
      <c r="D13" t="e">
        <f>INDEX('DN06 Wholesalers'!$M:$M,MATCH(Sheet1!A13,'DN06 Wholesalers'!$D:$D,0))</f>
        <v>#N/A</v>
      </c>
      <c r="E13" t="e">
        <f t="shared" si="0"/>
        <v>#N/A</v>
      </c>
    </row>
    <row r="14" spans="1:5">
      <c r="A14" t="s">
        <v>89</v>
      </c>
      <c r="B14" t="s">
        <v>90</v>
      </c>
      <c r="C14">
        <v>375</v>
      </c>
      <c r="D14" t="e">
        <f>INDEX('DN06 Wholesalers'!$M:$M,MATCH(Sheet1!A14,'DN06 Wholesalers'!$D:$D,0))</f>
        <v>#N/A</v>
      </c>
      <c r="E14" t="e">
        <f t="shared" si="0"/>
        <v>#N/A</v>
      </c>
    </row>
    <row r="15" spans="1:5">
      <c r="A15" t="s">
        <v>91</v>
      </c>
      <c r="B15" t="s">
        <v>90</v>
      </c>
      <c r="C15">
        <v>375</v>
      </c>
      <c r="D15" t="e">
        <f>INDEX('DN06 Wholesalers'!$M:$M,MATCH(Sheet1!A15,'DN06 Wholesalers'!$D:$D,0))</f>
        <v>#N/A</v>
      </c>
      <c r="E15" t="e">
        <f t="shared" si="0"/>
        <v>#N/A</v>
      </c>
    </row>
    <row r="16" spans="1:5">
      <c r="A16" t="s">
        <v>92</v>
      </c>
      <c r="B16" t="s">
        <v>93</v>
      </c>
      <c r="C16">
        <v>165</v>
      </c>
      <c r="D16" t="e">
        <f>INDEX('DN06 Wholesalers'!$M:$M,MATCH(Sheet1!A16,'DN06 Wholesalers'!$D:$D,0))</f>
        <v>#N/A</v>
      </c>
      <c r="E16" t="e">
        <f t="shared" si="0"/>
        <v>#N/A</v>
      </c>
    </row>
    <row r="17" spans="1:5">
      <c r="A17" t="s">
        <v>94</v>
      </c>
      <c r="B17" t="s">
        <v>93</v>
      </c>
      <c r="C17">
        <v>165</v>
      </c>
      <c r="D17" t="e">
        <f>INDEX('DN06 Wholesalers'!$M:$M,MATCH(Sheet1!A17,'DN06 Wholesalers'!$D:$D,0))</f>
        <v>#N/A</v>
      </c>
      <c r="E17" t="e">
        <f t="shared" si="0"/>
        <v>#N/A</v>
      </c>
    </row>
    <row r="18" spans="1:5">
      <c r="A18" t="s">
        <v>95</v>
      </c>
      <c r="B18" t="s">
        <v>96</v>
      </c>
      <c r="C18">
        <v>330</v>
      </c>
      <c r="D18" t="e">
        <f>INDEX('DN06 Wholesalers'!$M:$M,MATCH(Sheet1!A18,'DN06 Wholesalers'!$D:$D,0))</f>
        <v>#N/A</v>
      </c>
      <c r="E18" t="e">
        <f t="shared" si="0"/>
        <v>#N/A</v>
      </c>
    </row>
    <row r="19" spans="1:5">
      <c r="A19" t="s">
        <v>97</v>
      </c>
      <c r="B19" t="s">
        <v>96</v>
      </c>
      <c r="C19">
        <v>330</v>
      </c>
      <c r="D19" t="e">
        <f>INDEX('DN06 Wholesalers'!$M:$M,MATCH(Sheet1!A19,'DN06 Wholesalers'!$D:$D,0))</f>
        <v>#N/A</v>
      </c>
      <c r="E19" t="e">
        <f t="shared" si="0"/>
        <v>#N/A</v>
      </c>
    </row>
    <row r="20" spans="1:5">
      <c r="A20" t="s">
        <v>98</v>
      </c>
      <c r="B20" t="s">
        <v>99</v>
      </c>
      <c r="C20">
        <v>315</v>
      </c>
      <c r="D20" t="e">
        <f>INDEX('DN06 Wholesalers'!$M:$M,MATCH(Sheet1!A20,'DN06 Wholesalers'!$D:$D,0))</f>
        <v>#N/A</v>
      </c>
      <c r="E20" t="e">
        <f t="shared" si="0"/>
        <v>#N/A</v>
      </c>
    </row>
    <row r="21" spans="1:5">
      <c r="A21" t="s">
        <v>100</v>
      </c>
      <c r="B21" t="s">
        <v>99</v>
      </c>
      <c r="C21">
        <v>315</v>
      </c>
      <c r="D21" t="e">
        <f>INDEX('DN06 Wholesalers'!$M:$M,MATCH(Sheet1!A21,'DN06 Wholesalers'!$D:$D,0))</f>
        <v>#N/A</v>
      </c>
      <c r="E21" t="e">
        <f t="shared" si="0"/>
        <v>#N/A</v>
      </c>
    </row>
    <row r="22" spans="1:5">
      <c r="A22" t="s">
        <v>101</v>
      </c>
      <c r="B22" t="s">
        <v>102</v>
      </c>
      <c r="C22">
        <v>480</v>
      </c>
      <c r="D22" t="e">
        <f>INDEX('DN06 Wholesalers'!$M:$M,MATCH(Sheet1!A22,'DN06 Wholesalers'!$D:$D,0))</f>
        <v>#N/A</v>
      </c>
      <c r="E22" t="e">
        <f t="shared" si="0"/>
        <v>#N/A</v>
      </c>
    </row>
    <row r="23" spans="1:5">
      <c r="A23" t="s">
        <v>103</v>
      </c>
      <c r="B23" t="s">
        <v>102</v>
      </c>
      <c r="C23">
        <v>480</v>
      </c>
      <c r="D23" t="e">
        <f>INDEX('DN06 Wholesalers'!$M:$M,MATCH(Sheet1!A23,'DN06 Wholesalers'!$D:$D,0))</f>
        <v>#N/A</v>
      </c>
      <c r="E23" t="e">
        <f t="shared" si="0"/>
        <v>#N/A</v>
      </c>
    </row>
    <row r="24" spans="1:5">
      <c r="A24" t="s">
        <v>104</v>
      </c>
      <c r="B24" t="s">
        <v>105</v>
      </c>
      <c r="C24">
        <v>472.5</v>
      </c>
      <c r="D24" t="e">
        <f>INDEX('DN06 Wholesalers'!$M:$M,MATCH(Sheet1!A24,'DN06 Wholesalers'!$D:$D,0))</f>
        <v>#N/A</v>
      </c>
      <c r="E24" t="e">
        <f t="shared" si="0"/>
        <v>#N/A</v>
      </c>
    </row>
    <row r="25" spans="1:5">
      <c r="A25" t="s">
        <v>106</v>
      </c>
      <c r="B25" t="s">
        <v>107</v>
      </c>
      <c r="C25">
        <v>712.5</v>
      </c>
      <c r="D25" t="e">
        <f>INDEX('DN06 Wholesalers'!$M:$M,MATCH(Sheet1!A25,'DN06 Wholesalers'!$D:$D,0))</f>
        <v>#N/A</v>
      </c>
      <c r="E25" t="e">
        <f t="shared" si="0"/>
        <v>#N/A</v>
      </c>
    </row>
    <row r="26" spans="1:5">
      <c r="A26" t="s">
        <v>108</v>
      </c>
      <c r="B26" t="s">
        <v>109</v>
      </c>
      <c r="C26">
        <v>90</v>
      </c>
      <c r="D26" t="e">
        <f>INDEX('DN06 Wholesalers'!$M:$M,MATCH(Sheet1!A26,'DN06 Wholesalers'!$D:$D,0))</f>
        <v>#N/A</v>
      </c>
      <c r="E26" t="e">
        <f t="shared" si="0"/>
        <v>#N/A</v>
      </c>
    </row>
    <row r="27" spans="1:5">
      <c r="A27" t="s">
        <v>110</v>
      </c>
      <c r="B27" t="s">
        <v>84</v>
      </c>
      <c r="C27">
        <v>120</v>
      </c>
      <c r="D27" t="e">
        <f>INDEX('DN06 Wholesalers'!$M:$M,MATCH(Sheet1!A27,'DN06 Wholesalers'!$D:$D,0))</f>
        <v>#N/A</v>
      </c>
      <c r="E27" t="e">
        <f t="shared" si="0"/>
        <v>#N/A</v>
      </c>
    </row>
    <row r="28" spans="1:5">
      <c r="A28" t="s">
        <v>111</v>
      </c>
      <c r="B28" t="s">
        <v>84</v>
      </c>
      <c r="C28">
        <v>120</v>
      </c>
      <c r="D28" t="e">
        <f>INDEX('DN06 Wholesalers'!$M:$M,MATCH(Sheet1!A28,'DN06 Wholesalers'!$D:$D,0))</f>
        <v>#N/A</v>
      </c>
      <c r="E28" t="e">
        <f t="shared" si="0"/>
        <v>#N/A</v>
      </c>
    </row>
    <row r="29" spans="1:5">
      <c r="A29" t="s">
        <v>112</v>
      </c>
      <c r="B29" t="s">
        <v>113</v>
      </c>
      <c r="C29">
        <v>102</v>
      </c>
      <c r="D29" t="e">
        <f>INDEX('DN06 Wholesalers'!$M:$M,MATCH(Sheet1!A29,'DN06 Wholesalers'!$D:$D,0))</f>
        <v>#N/A</v>
      </c>
      <c r="E29" t="e">
        <f t="shared" si="0"/>
        <v>#N/A</v>
      </c>
    </row>
    <row r="30" spans="1:5">
      <c r="A30" t="s">
        <v>114</v>
      </c>
      <c r="B30" t="s">
        <v>113</v>
      </c>
      <c r="C30">
        <v>102</v>
      </c>
      <c r="D30" t="e">
        <f>INDEX('DN06 Wholesalers'!$M:$M,MATCH(Sheet1!A30,'DN06 Wholesalers'!$D:$D,0))</f>
        <v>#N/A</v>
      </c>
      <c r="E30" t="e">
        <f t="shared" si="0"/>
        <v>#N/A</v>
      </c>
    </row>
    <row r="31" spans="1:5">
      <c r="A31" t="s">
        <v>115</v>
      </c>
      <c r="B31" t="s">
        <v>109</v>
      </c>
      <c r="C31">
        <v>90</v>
      </c>
      <c r="D31" t="e">
        <f>INDEX('DN06 Wholesalers'!$M:$M,MATCH(Sheet1!A31,'DN06 Wholesalers'!$D:$D,0))</f>
        <v>#N/A</v>
      </c>
      <c r="E31" t="e">
        <f t="shared" si="0"/>
        <v>#N/A</v>
      </c>
    </row>
    <row r="32" spans="1:5">
      <c r="A32" t="s">
        <v>116</v>
      </c>
      <c r="B32" t="s">
        <v>117</v>
      </c>
      <c r="C32">
        <v>294</v>
      </c>
      <c r="D32" t="e">
        <f>INDEX('DN06 Wholesalers'!$M:$M,MATCH(Sheet1!A32,'DN06 Wholesalers'!$D:$D,0))</f>
        <v>#N/A</v>
      </c>
      <c r="E32" t="e">
        <f t="shared" si="0"/>
        <v>#N/A</v>
      </c>
    </row>
    <row r="33" spans="1:5">
      <c r="A33" t="s">
        <v>118</v>
      </c>
      <c r="B33" t="s">
        <v>119</v>
      </c>
      <c r="C33">
        <v>94</v>
      </c>
      <c r="D33" t="e">
        <f>INDEX('DN06 Wholesalers'!$M:$M,MATCH(Sheet1!A33,'DN06 Wholesalers'!$D:$D,0))</f>
        <v>#N/A</v>
      </c>
      <c r="E33" t="e">
        <f t="shared" si="0"/>
        <v>#N/A</v>
      </c>
    </row>
    <row r="34" spans="1:5">
      <c r="A34" t="s">
        <v>120</v>
      </c>
      <c r="B34" t="s">
        <v>121</v>
      </c>
      <c r="C34">
        <v>107</v>
      </c>
      <c r="D34" t="e">
        <f>INDEX('DN06 Wholesalers'!$M:$M,MATCH(Sheet1!A34,'DN06 Wholesalers'!$D:$D,0))</f>
        <v>#N/A</v>
      </c>
      <c r="E34" t="e">
        <f t="shared" si="0"/>
        <v>#N/A</v>
      </c>
    </row>
    <row r="35" spans="1:5">
      <c r="A35" t="s">
        <v>122</v>
      </c>
      <c r="B35" t="s">
        <v>119</v>
      </c>
      <c r="C35">
        <v>94</v>
      </c>
      <c r="D35" t="e">
        <f>INDEX('DN06 Wholesalers'!$M:$M,MATCH(Sheet1!A35,'DN06 Wholesalers'!$D:$D,0))</f>
        <v>#N/A</v>
      </c>
      <c r="E35" t="e">
        <f t="shared" si="0"/>
        <v>#N/A</v>
      </c>
    </row>
    <row r="36" spans="1:5">
      <c r="A36" t="s">
        <v>123</v>
      </c>
      <c r="B36" t="s">
        <v>121</v>
      </c>
      <c r="C36">
        <v>107</v>
      </c>
      <c r="D36" t="e">
        <f>INDEX('DN06 Wholesalers'!$M:$M,MATCH(Sheet1!A36,'DN06 Wholesalers'!$D:$D,0))</f>
        <v>#N/A</v>
      </c>
      <c r="E36" t="e">
        <f t="shared" si="0"/>
        <v>#N/A</v>
      </c>
    </row>
    <row r="37" spans="1:5">
      <c r="A37" t="s">
        <v>124</v>
      </c>
      <c r="B37" t="s">
        <v>119</v>
      </c>
      <c r="C37">
        <v>94</v>
      </c>
      <c r="D37" t="e">
        <f>INDEX('DN06 Wholesalers'!$M:$M,MATCH(Sheet1!A37,'DN06 Wholesalers'!$D:$D,0))</f>
        <v>#N/A</v>
      </c>
      <c r="E37" t="e">
        <f t="shared" si="0"/>
        <v>#N/A</v>
      </c>
    </row>
    <row r="38" spans="1:5">
      <c r="A38" t="s">
        <v>125</v>
      </c>
      <c r="B38" t="s">
        <v>121</v>
      </c>
      <c r="C38">
        <v>107</v>
      </c>
      <c r="D38" t="e">
        <f>INDEX('DN06 Wholesalers'!$M:$M,MATCH(Sheet1!A38,'DN06 Wholesalers'!$D:$D,0))</f>
        <v>#N/A</v>
      </c>
      <c r="E38" t="e">
        <f t="shared" si="0"/>
        <v>#N/A</v>
      </c>
    </row>
    <row r="39" spans="1:5">
      <c r="A39" t="s">
        <v>126</v>
      </c>
      <c r="B39" t="s">
        <v>119</v>
      </c>
      <c r="C39">
        <v>94</v>
      </c>
      <c r="D39" t="e">
        <f>INDEX('DN06 Wholesalers'!$M:$M,MATCH(Sheet1!A39,'DN06 Wholesalers'!$D:$D,0))</f>
        <v>#N/A</v>
      </c>
      <c r="E39" t="e">
        <f t="shared" si="0"/>
        <v>#N/A</v>
      </c>
    </row>
    <row r="40" spans="1:5">
      <c r="A40" t="s">
        <v>127</v>
      </c>
      <c r="B40" t="s">
        <v>121</v>
      </c>
      <c r="C40">
        <v>107</v>
      </c>
      <c r="D40" t="e">
        <f>INDEX('DN06 Wholesalers'!$M:$M,MATCH(Sheet1!A40,'DN06 Wholesalers'!$D:$D,0))</f>
        <v>#N/A</v>
      </c>
      <c r="E40" t="e">
        <f t="shared" si="0"/>
        <v>#N/A</v>
      </c>
    </row>
    <row r="41" spans="1:5">
      <c r="A41" t="s">
        <v>128</v>
      </c>
      <c r="B41" t="s">
        <v>119</v>
      </c>
      <c r="C41">
        <v>94</v>
      </c>
      <c r="D41" t="e">
        <f>INDEX('DN06 Wholesalers'!$M:$M,MATCH(Sheet1!A41,'DN06 Wholesalers'!$D:$D,0))</f>
        <v>#N/A</v>
      </c>
      <c r="E41" t="e">
        <f t="shared" si="0"/>
        <v>#N/A</v>
      </c>
    </row>
    <row r="42" spans="1:5">
      <c r="A42" t="s">
        <v>129</v>
      </c>
      <c r="B42" t="s">
        <v>119</v>
      </c>
      <c r="C42">
        <v>94</v>
      </c>
      <c r="D42" t="e">
        <f>INDEX('DN06 Wholesalers'!$M:$M,MATCH(Sheet1!A42,'DN06 Wholesalers'!$D:$D,0))</f>
        <v>#N/A</v>
      </c>
      <c r="E42" t="e">
        <f t="shared" si="0"/>
        <v>#N/A</v>
      </c>
    </row>
    <row r="43" spans="1:5">
      <c r="A43" t="s">
        <v>130</v>
      </c>
      <c r="B43" t="s">
        <v>131</v>
      </c>
      <c r="C43">
        <v>242</v>
      </c>
      <c r="D43" t="e">
        <f>INDEX('DN06 Wholesalers'!$M:$M,MATCH(Sheet1!A43,'DN06 Wholesalers'!$D:$D,0))</f>
        <v>#N/A</v>
      </c>
      <c r="E43" t="e">
        <f t="shared" si="0"/>
        <v>#N/A</v>
      </c>
    </row>
    <row r="44" spans="1:5">
      <c r="A44" t="s">
        <v>132</v>
      </c>
      <c r="B44" t="s">
        <v>133</v>
      </c>
      <c r="C44">
        <v>320</v>
      </c>
      <c r="D44" t="e">
        <f>INDEX('DN06 Wholesalers'!$M:$M,MATCH(Sheet1!A44,'DN06 Wholesalers'!$D:$D,0))</f>
        <v>#N/A</v>
      </c>
      <c r="E44" t="e">
        <f t="shared" si="0"/>
        <v>#N/A</v>
      </c>
    </row>
    <row r="45" spans="1:5">
      <c r="A45" t="s">
        <v>134</v>
      </c>
      <c r="B45" t="s">
        <v>135</v>
      </c>
      <c r="C45">
        <v>119</v>
      </c>
      <c r="D45" t="e">
        <f>INDEX('DN06 Wholesalers'!$M:$M,MATCH(Sheet1!A45,'DN06 Wholesalers'!$D:$D,0))</f>
        <v>#N/A</v>
      </c>
      <c r="E45" t="e">
        <f t="shared" si="0"/>
        <v>#N/A</v>
      </c>
    </row>
    <row r="46" spans="1:5">
      <c r="A46" t="s">
        <v>136</v>
      </c>
      <c r="B46" t="s">
        <v>135</v>
      </c>
      <c r="C46">
        <v>119</v>
      </c>
      <c r="D46" t="e">
        <f>INDEX('DN06 Wholesalers'!$M:$M,MATCH(Sheet1!A46,'DN06 Wholesalers'!$D:$D,0))</f>
        <v>#N/A</v>
      </c>
      <c r="E46" t="e">
        <f t="shared" si="0"/>
        <v>#N/A</v>
      </c>
    </row>
    <row r="47" spans="1:5">
      <c r="A47" t="s">
        <v>137</v>
      </c>
      <c r="B47" t="s">
        <v>135</v>
      </c>
      <c r="C47">
        <v>119</v>
      </c>
      <c r="D47" t="e">
        <f>INDEX('DN06 Wholesalers'!$M:$M,MATCH(Sheet1!A47,'DN06 Wholesalers'!$D:$D,0))</f>
        <v>#N/A</v>
      </c>
      <c r="E47" t="e">
        <f t="shared" si="0"/>
        <v>#N/A</v>
      </c>
    </row>
    <row r="48" spans="1:5">
      <c r="A48" t="s">
        <v>138</v>
      </c>
      <c r="B48" t="s">
        <v>135</v>
      </c>
      <c r="C48">
        <v>119</v>
      </c>
      <c r="D48" t="e">
        <f>INDEX('DN06 Wholesalers'!$M:$M,MATCH(Sheet1!A48,'DN06 Wholesalers'!$D:$D,0))</f>
        <v>#N/A</v>
      </c>
      <c r="E48" t="e">
        <f t="shared" si="0"/>
        <v>#N/A</v>
      </c>
    </row>
    <row r="49" spans="1:5">
      <c r="A49" t="s">
        <v>139</v>
      </c>
      <c r="B49" t="s">
        <v>135</v>
      </c>
      <c r="C49">
        <v>119</v>
      </c>
      <c r="D49" t="e">
        <f>INDEX('DN06 Wholesalers'!$M:$M,MATCH(Sheet1!A49,'DN06 Wholesalers'!$D:$D,0))</f>
        <v>#N/A</v>
      </c>
      <c r="E49" t="e">
        <f t="shared" si="0"/>
        <v>#N/A</v>
      </c>
    </row>
    <row r="50" spans="1:5">
      <c r="A50" t="s">
        <v>140</v>
      </c>
      <c r="B50" t="s">
        <v>135</v>
      </c>
      <c r="C50">
        <v>119</v>
      </c>
      <c r="D50" t="e">
        <f>INDEX('DN06 Wholesalers'!$M:$M,MATCH(Sheet1!A50,'DN06 Wholesalers'!$D:$D,0))</f>
        <v>#N/A</v>
      </c>
      <c r="E50" t="e">
        <f t="shared" si="0"/>
        <v>#N/A</v>
      </c>
    </row>
    <row r="51" spans="1:5">
      <c r="A51" t="s">
        <v>141</v>
      </c>
      <c r="B51" t="s">
        <v>142</v>
      </c>
      <c r="C51">
        <v>122</v>
      </c>
      <c r="D51" t="e">
        <f>INDEX('DN06 Wholesalers'!$M:$M,MATCH(Sheet1!A51,'DN06 Wholesalers'!$D:$D,0))</f>
        <v>#N/A</v>
      </c>
      <c r="E51" t="e">
        <f t="shared" si="0"/>
        <v>#N/A</v>
      </c>
    </row>
    <row r="52" spans="1:5">
      <c r="A52" t="s">
        <v>143</v>
      </c>
      <c r="B52" t="s">
        <v>142</v>
      </c>
      <c r="C52">
        <v>122</v>
      </c>
      <c r="D52" t="e">
        <f>INDEX('DN06 Wholesalers'!$M:$M,MATCH(Sheet1!A52,'DN06 Wholesalers'!$D:$D,0))</f>
        <v>#N/A</v>
      </c>
      <c r="E52" t="e">
        <f t="shared" si="0"/>
        <v>#N/A</v>
      </c>
    </row>
    <row r="53" spans="1:5">
      <c r="A53" t="s">
        <v>144</v>
      </c>
      <c r="B53" t="s">
        <v>145</v>
      </c>
      <c r="C53">
        <v>180</v>
      </c>
      <c r="D53" t="e">
        <f>INDEX('DN06 Wholesalers'!$M:$M,MATCH(Sheet1!A53,'DN06 Wholesalers'!$D:$D,0))</f>
        <v>#N/A</v>
      </c>
      <c r="E53" t="e">
        <f t="shared" si="0"/>
        <v>#N/A</v>
      </c>
    </row>
    <row r="54" spans="1:5">
      <c r="A54" t="s">
        <v>146</v>
      </c>
      <c r="B54" t="s">
        <v>145</v>
      </c>
      <c r="C54">
        <v>180</v>
      </c>
      <c r="D54" t="e">
        <f>INDEX('DN06 Wholesalers'!$M:$M,MATCH(Sheet1!A54,'DN06 Wholesalers'!$D:$D,0))</f>
        <v>#N/A</v>
      </c>
      <c r="E54" t="e">
        <f t="shared" si="0"/>
        <v>#N/A</v>
      </c>
    </row>
    <row r="55" spans="1:5">
      <c r="A55" t="s">
        <v>147</v>
      </c>
      <c r="B55" t="s">
        <v>148</v>
      </c>
      <c r="C55">
        <v>545</v>
      </c>
      <c r="D55" t="e">
        <f>INDEX('DN06 Wholesalers'!$M:$M,MATCH(Sheet1!A55,'DN06 Wholesalers'!$D:$D,0))</f>
        <v>#N/A</v>
      </c>
      <c r="E55" t="e">
        <f t="shared" si="0"/>
        <v>#N/A</v>
      </c>
    </row>
    <row r="56" spans="1:5">
      <c r="A56" t="s">
        <v>149</v>
      </c>
      <c r="B56" t="s">
        <v>148</v>
      </c>
      <c r="D56" t="e">
        <f>INDEX('DN06 Wholesalers'!$M:$M,MATCH(Sheet1!A56,'DN06 Wholesalers'!$D:$D,0))</f>
        <v>#N/A</v>
      </c>
      <c r="E56" t="e">
        <f t="shared" si="0"/>
        <v>#N/A</v>
      </c>
    </row>
    <row r="57" spans="1:5">
      <c r="A57" t="s">
        <v>150</v>
      </c>
      <c r="B57" t="s">
        <v>151</v>
      </c>
      <c r="D57" t="e">
        <f>INDEX('DN06 Wholesalers'!$M:$M,MATCH(Sheet1!A57,'DN06 Wholesalers'!$D:$D,0))</f>
        <v>#N/A</v>
      </c>
      <c r="E57" t="e">
        <f t="shared" si="0"/>
        <v>#N/A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8" ma:contentTypeDescription="Create a new document." ma:contentTypeScope="" ma:versionID="534b734322f72ec12e8fc0a8d57b512f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4cfce9a7b08af54ef94813727d6a8bc8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Status" minOccurs="0"/>
                <xsd:element ref="ns2:Assigne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Status" ma:index="24" nillable="true" ma:displayName="Status" ma:format="Dropdown" ma:internalName="Status">
      <xsd:simpleType>
        <xsd:restriction base="dms:Choice">
          <xsd:enumeration value="Backlog"/>
          <xsd:enumeration value="Assigned"/>
          <xsd:enumeration value="In Progress"/>
          <xsd:enumeration value="Complete"/>
          <xsd:enumeration value="Ready For Review"/>
          <xsd:enumeration value="Asset Collation"/>
        </xsd:restriction>
      </xsd:simpleType>
    </xsd:element>
    <xsd:element name="Assignee" ma:index="25" nillable="true" ma:displayName="Assignee" ma:list="UserInfo" ma:SharePointGroup="0" ma:internalName="Assigne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bd21df-1022-4098-92bb-350154f75731">
      <Terms xmlns="http://schemas.microsoft.com/office/infopath/2007/PartnerControls"/>
    </lcf76f155ced4ddcb4097134ff3c332f>
    <Owner xmlns="26bd21df-1022-4098-92bb-350154f75731">
      <UserInfo>
        <DisplayName/>
        <AccountId xsi:nil="true"/>
        <AccountType/>
      </UserInfo>
    </Owner>
    <Assignee xmlns="26bd21df-1022-4098-92bb-350154f75731">
      <UserInfo>
        <DisplayName/>
        <AccountId xsi:nil="true"/>
        <AccountType/>
      </UserInfo>
    </Assignee>
    <TaxCatchAll xmlns="730641e2-2c2e-414c-bc13-fdc5ee4df0cb" xsi:nil="true"/>
    <Status xmlns="26bd21df-1022-4098-92bb-350154f757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75F17F-197A-48EB-9140-85D29CE9ABAA}"/>
</file>

<file path=customXml/itemProps2.xml><?xml version="1.0" encoding="utf-8"?>
<ds:datastoreItem xmlns:ds="http://schemas.openxmlformats.org/officeDocument/2006/customXml" ds:itemID="{58C4E5B8-C91C-445F-84B4-8DB1EFB66FAC}"/>
</file>

<file path=customXml/itemProps3.xml><?xml version="1.0" encoding="utf-8"?>
<ds:datastoreItem xmlns:ds="http://schemas.openxmlformats.org/officeDocument/2006/customXml" ds:itemID="{FCDDF3DE-F5E6-48BA-B5E5-12782E3915BC}"/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BONBON</dc:creator>
  <cp:keywords/>
  <dc:description/>
  <cp:lastModifiedBy/>
  <cp:revision/>
  <dcterms:created xsi:type="dcterms:W3CDTF">2026-02-10T07:01:42Z</dcterms:created>
  <dcterms:modified xsi:type="dcterms:W3CDTF">2026-06-17T05:28:57Z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0x0101007EEC88F902C594409BE339BEBB2B1204</vt:lpwstr>
  </property>
</Properties>
</file>